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oster Dr\"/>
    </mc:Choice>
  </mc:AlternateContent>
  <xr:revisionPtr revIDLastSave="0" documentId="13_ncr:1_{7E8A8181-2683-4600-833B-42D0BBD5AEBA}"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H4" i="7" s="1"/>
  <c r="G4" i="5"/>
  <c r="G5" i="5" s="1"/>
  <c r="G6" i="5" s="1"/>
  <c r="G7" i="5" s="1"/>
  <c r="G8" i="5" s="1"/>
  <c r="G9" i="5" s="1"/>
  <c r="G10" i="5" s="1"/>
  <c r="G11" i="5" s="1"/>
  <c r="G12" i="5" s="1"/>
  <c r="G13" i="5" s="1"/>
  <c r="G14" i="5" s="1"/>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s="1"/>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s="1"/>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s="1"/>
  <c r="J15" i="7" s="1"/>
  <c r="H24" i="5"/>
  <c r="I24" i="5" s="1"/>
  <c r="J24" i="5"/>
  <c r="K24" i="5" s="1"/>
  <c r="G25" i="5"/>
  <c r="B11" i="5" l="1"/>
  <c r="B12" i="5" s="1"/>
  <c r="G26" i="5"/>
  <c r="H25" i="5"/>
  <c r="I25" i="5" s="1"/>
  <c r="J25" i="5"/>
  <c r="K25" i="5" s="1"/>
  <c r="H16" i="7"/>
  <c r="I16" i="7" s="1"/>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<sst xmlns="http://schemas.openxmlformats.org/spreadsheetml/2006/main" count="263" uniqueCount="131">
  <si>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</si>
  <si>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</si>
  <si>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</si>
  <si>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</si>
  <si>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</si>
  <si>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</si>
  <si>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</si>
  <si>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</si>
  <si>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</si>
  <si>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</si>
  <si>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</si>
  <si>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</si>
  <si>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</si>
  <si>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</si>
  <si>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</si>
  <si>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</si>
  <si>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</si>
  <si>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</si>
  <si>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</si>
  <si>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</si>
  <si>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</si>
  <si>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</si>
  <si>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</si>
  <si>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</si>
  <si>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</si>
  <si>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</si>
  <si>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</si>
  <si>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</si>
  <si>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</si>
  <si>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</si>
  <si>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</si>
  <si>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</si>
  <si>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</si>
  <si>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</si>
  <si>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</si>
  <si>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</si>
  <si>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</si>
  <si>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</si>
  <si>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</si>
  <si>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</si>
  <si>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</si>
  <si>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</si>
  <si>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</si>
  <si>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</si>
  <si>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</si>
  <si>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</si>
  <si>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</si>
  <si>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</si>
  <si>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</si>
  <si>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</si>
  <si>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</si>
  <si>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</si>
  <si>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</si>
  <si>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</si>
  <si>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</si>
  <si>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</si>
  <si>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</si>
  <si>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</si>
  <si>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</si>
  <si>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</si>
  <si>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</si>
  <si>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</si>
  <si>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</si>
  <si>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</si>
  <si>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</si>
  <si>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</si>
  <si>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</si>
  <si>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</si>
  <si>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</si>
  <si>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</si>
  <si>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</si>
  <si>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</si>
  <si>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</si>
  <si>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</si>
  <si>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</si>
  <si>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</si>
  <si>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</si>
  <si>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</si>
  <si>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</si>
  <si>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</si>
  <si>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</si>
  <si>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</si>
  <si>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</si>
  <si>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</si>
  <si>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</si>
  <si>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</si>
  <si>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</si>
  <si>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</si>
  <si>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</si>
  <si>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</si>
  <si>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</si>
  <si>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</si>
  <si>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</si>
  <si>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</si>
  <si>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</si>
  <si>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</si>
  <si>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</si>
  <si>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</si>
  <si>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</si>
  <si>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</si>
  <si>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</si>
  <si>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</si>
  <si>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</si>
  <si>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</si>
  <si>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</si>
  <si>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</si>
  <si>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</si>
  <si>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</si>
  <si>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</si>
  <si>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</si>
  <si>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</si>
  <si>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</si>
  <si>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</si>
  <si>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</si>
  <si>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</si>
  <si>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</si>
  <si>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</si>
  <si>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</si>
  <si>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</si>
  <si>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</si>
  <si>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</si>
  <si>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</si>
  <si>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</si>
  <si>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</si>
  <si>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</si>
  <si>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</si>
  <si>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</si>
  <si>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</si>
  <si>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</si>
  <si>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Foster Dr. Widening Project</t>
  </si>
  <si>
    <t>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</si>
</sst>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4" zoomScaleNormal="100" workbookViewId="0">
      <selection activeCell="C10" sqref="C10"/>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170</v>
      </c>
      <c r="D7" s="98"/>
      <c r="E7" s="99" t="s">
        <v>127</v>
      </c>
    </row>
    <row r="8" spans="1:5" x14ac:dyDescent="0.25">
      <c r="A8" s="6" t="s">
        <v>52</v>
      </c>
      <c r="B8" s="6"/>
      <c r="D8" s="103"/>
      <c r="E8" s="99" t="s">
        <v>92</v>
      </c>
    </row>
    <row r="9" spans="1:5" x14ac:dyDescent="0.25">
      <c r="A9" s="6" t="s">
        <v>64</v>
      </c>
      <c r="B9" s="104" t="s">
        <v>73</v>
      </c>
      <c r="D9" s="105"/>
      <c r="E9" s="99" t="s">
        <v>93</v>
      </c>
    </row>
    <row r="11" spans="1:5" x14ac:dyDescent="0.25">
      <c r="A11" s="63"/>
      <c r="B11" s="63"/>
    </row>
    <row r="12" spans="1:5" x14ac:dyDescent="0.25">
      <c r="A12" s="102" t="s">
        <v>85</v>
      </c>
      <c r="B12" s="63"/>
    </row>
    <row r="13" spans="1:5" x14ac:dyDescent="0.25">
      <c r="A13" s="6" t="s">
        <v>56</v>
      </c>
      <c r="B13" s="45">
        <v>2023</v>
      </c>
    </row>
    <row r="14" spans="1:5" x14ac:dyDescent="0.25">
      <c r="A14" s="6" t="s">
        <v>86</v>
      </c>
      <c r="B14" s="6" t="s">
        <v>121</v>
      </c>
    </row>
    <row r="15" spans="1:5" x14ac:dyDescent="0.25">
      <c r="A15" s="106" t="s">
        <v>87</v>
      </c>
      <c r="B15" s="57" t="s">
        <v>76</v>
      </c>
    </row>
    <row r="16" spans="1:5" x14ac:dyDescent="0.25">
      <c r="A16" s="106" t="s">
        <v>88</v>
      </c>
      <c r="B16" s="57">
        <v>1.63</v>
      </c>
    </row>
    <row r="17" spans="1:3" x14ac:dyDescent="0.25">
      <c r="A17" s="107" t="s">
        <v>95</v>
      </c>
      <c r="B17" s="57">
        <v>25.2</v>
      </c>
      <c r="C17" s="99" t="s">
        <v>130</v>
      </c>
    </row>
    <row r="18" spans="1:3" x14ac:dyDescent="0.25">
      <c r="A18" s="107" t="s">
        <v>96</v>
      </c>
      <c r="B18" s="57">
        <v>25</v>
      </c>
      <c r="C18" s="99">
        <v>2025</v>
      </c>
    </row>
    <row r="19" spans="1:3" x14ac:dyDescent="0.25">
      <c r="A19" s="96" t="s">
        <v>97</v>
      </c>
      <c r="B19" s="97">
        <f>VLOOKUP(B14,'Service Life'!C6:D8,2,FALSE)</f>
        <v>20</v>
      </c>
    </row>
    <row r="21" spans="1:3" x14ac:dyDescent="0.25">
      <c r="A21" s="102" t="s">
        <v>89</v>
      </c>
    </row>
    <row r="22" spans="1:3" ht="20.25" customHeight="1" x14ac:dyDescent="0.25">
      <c r="A22" s="107" t="s">
        <v>90</v>
      </c>
      <c r="B22" s="119">
        <v>6221</v>
      </c>
    </row>
    <row r="23" spans="1:3" ht="30" x14ac:dyDescent="0.25">
      <c r="A23" s="118" t="s">
        <v>101</v>
      </c>
      <c r="B23" s="120">
        <v>8374</v>
      </c>
    </row>
    <row r="24" spans="1:3" ht="30" x14ac:dyDescent="0.25">
      <c r="A24" s="118" t="s">
        <v>102</v>
      </c>
      <c r="B24" s="120">
        <v>9888</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6.4815096557099994E-2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1.48897003382E-2</v>
      </c>
      <c r="F4" s="70">
        <v>2018</v>
      </c>
      <c r="G4" s="80">
        <f>'Inputs &amp; Outputs'!B22</f>
        <v>6221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6.4815096557099994E-2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1.48897003382E-2</v>
      </c>
      <c r="F5" s="70">
        <f t="shared" ref="F5:F36" si="2">F4+1</f>
        <v>2019</v>
      </c>
      <c r="G5" s="80">
        <f>G4+G4*H5</f>
        <v>6490.8140322082081</v>
      </c>
      <c r="H5" s="79">
        <f>$C$9</f>
        <v>4.3371488861631224E-2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6772.3303007090462</v>
      </c>
      <c r="H6" s="79">
        <f t="shared" ref="H6:H11" si="7">$C$9</f>
        <v>4.3371488861631224E-2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7066.0563489135366</v>
      </c>
      <c r="H7" s="79">
        <f t="shared" si="7"/>
        <v>4.3371488861631224E-2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7372.521733146099</v>
      </c>
      <c r="H8" s="79">
        <f t="shared" si="7"/>
        <v>4.3371488861631224E-2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4.3371488861631224E-2</v>
      </c>
      <c r="F9" s="70">
        <f t="shared" si="2"/>
        <v>2023</v>
      </c>
      <c r="G9" s="80">
        <f t="shared" si="6"/>
        <v>7692.2789773773793</v>
      </c>
      <c r="H9" s="79">
        <f t="shared" si="7"/>
        <v>4.3371488861631224E-2</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6.6697537215072433E-3</v>
      </c>
      <c r="F10" s="70">
        <f t="shared" si="2"/>
        <v>2024</v>
      </c>
      <c r="G10" s="80">
        <f t="shared" si="6"/>
        <v>8025.9045693652624</v>
      </c>
      <c r="H10" s="79">
        <f t="shared" si="7"/>
        <v>4.3371488861631224E-2</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1.7310762605196484E-2</v>
      </c>
      <c r="F11" s="70">
        <f t="shared" si="2"/>
        <v>2025</v>
      </c>
      <c r="G11" s="80">
        <f>'Inputs &amp; Outputs'!$B$23</f>
        <v>8374</v>
      </c>
      <c r="H11" s="79">
        <f t="shared" si="7"/>
        <v>4.3371488861631224E-2</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8429.8525176639014</v>
      </c>
      <c r="H12" s="79">
        <f>$C$10</f>
        <v>6.6697537215072433E-3</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8486.0775578653465</v>
      </c>
      <c r="H13" s="79">
        <f t="shared" ref="H13:H36" si="8">$C$10</f>
        <v>6.6697537215072433E-3</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8542.6776052379173</v>
      </c>
      <c r="H14" s="79">
        <f t="shared" si="8"/>
        <v>6.6697537215072433E-3</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8599.6551609870894</v>
      </c>
      <c r="H15" s="79">
        <f t="shared" si="8"/>
        <v>6.6697537215072433E-3</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8657.0127430007615</v>
      </c>
      <c r="H16" s="79">
        <f t="shared" si="8"/>
        <v>6.6697537215072433E-3</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8714.7528859605263</v>
      </c>
      <c r="H17" s="79">
        <f t="shared" si="8"/>
        <v>6.6697537215072433E-3</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8772.878141453677</v>
      </c>
      <c r="H18" s="79">
        <f t="shared" si="8"/>
        <v>6.6697537215072433E-3</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8831.3910780859678</v>
      </c>
      <c r="H19" s="79">
        <f t="shared" si="8"/>
        <v>6.6697537215072433E-3</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8890.2942815951174</v>
      </c>
      <c r="H20" s="79">
        <f t="shared" si="8"/>
        <v>6.6697537215072433E-3</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8949.5903549650811</v>
      </c>
      <c r="H21" s="79">
        <f t="shared" si="8"/>
        <v>6.6697537215072433E-3</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9009.2819185410754</v>
      </c>
      <c r="H22" s="79">
        <f t="shared" si="8"/>
        <v>6.6697537215072433E-3</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9069.371610145372</v>
      </c>
      <c r="H23" s="79">
        <f t="shared" si="8"/>
        <v>6.6697537215072433E-3</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9129.8620851938704</v>
      </c>
      <c r="H24" s="79">
        <f t="shared" si="8"/>
        <v>6.6697537215072433E-3</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9190.7560168134405</v>
      </c>
      <c r="H25" s="79">
        <f t="shared" si="8"/>
        <v>6.6697537215072433E-3</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9252.0560959600462</v>
      </c>
      <c r="H26" s="79">
        <f t="shared" si="8"/>
        <v>6.6697537215072433E-3</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9313.7650315376686</v>
      </c>
      <c r="H27" s="79">
        <f t="shared" si="8"/>
        <v>6.6697537215072433E-3</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9375.8855505180109</v>
      </c>
      <c r="H28" s="79">
        <f t="shared" si="8"/>
        <v>6.6697537215072433E-3</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9438.4203980610037</v>
      </c>
      <c r="H29" s="79">
        <f t="shared" si="8"/>
        <v>6.6697537215072433E-3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9501.3723376361213</v>
      </c>
      <c r="H30" s="79">
        <f t="shared" si="8"/>
        <v>6.6697537215072433E-3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9888</v>
      </c>
      <c r="H31" s="79">
        <f t="shared" si="8"/>
        <v>6.6697537215072433E-3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9953.9505247982634</v>
      </c>
      <c r="H32" s="79">
        <f t="shared" si="8"/>
        <v>6.6697537215072433E-3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10020.340923354735</v>
      </c>
      <c r="H33" s="79">
        <f t="shared" si="8"/>
        <v>6.6697537215072433E-3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10087.174129519051</v>
      </c>
      <c r="H34" s="79">
        <f t="shared" si="8"/>
        <v>6.6697537215072433E-3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10154.453096708903</v>
      </c>
      <c r="H35" s="79">
        <f t="shared" si="8"/>
        <v>6.6697537215072433E-3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10222.180798040548</v>
      </c>
      <c r="H36" s="79">
        <f t="shared" si="8"/>
        <v>6.6697537215072433E-3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2018-10-24T19:04:55Z</dcterms:modified>
</cp:coreProperties>
</file>