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5_US90/"/>
    </mc:Choice>
  </mc:AlternateContent>
  <xr:revisionPtr revIDLastSave="6" documentId="102_{4C0AF1CE-49EA-4B3F-AC4F-3A7B0EE4CE6E}" xr6:coauthVersionLast="40" xr6:coauthVersionMax="40" xr10:uidLastSave="{794BBA3C-679C-411F-8E4A-7B33E8FE2AC7}"/>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<sst xmlns="http://schemas.openxmlformats.org/spreadsheetml/2006/main" count="198" uniqueCount="144">
  <si>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</si>
  <si>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</si>
  <si>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</si>
  <si>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</si>
  <si>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</si>
  <si>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</si>
  <si>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</si>
  <si>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</si>
  <si>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</si>
  <si>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</si>
  <si>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</si>
  <si>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</si>
  <si>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</si>
  <si>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</si>
  <si>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</si>
  <si>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</si>
  <si>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</si>
  <si>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</si>
  <si>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</si>
  <si>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</si>
  <si>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</si>
  <si>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</si>
  <si>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</si>
  <si>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</si>
  <si>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</si>
  <si>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</si>
  <si>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</si>
  <si>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</si>
  <si>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</si>
  <si>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</si>
  <si>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</si>
  <si>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</si>
  <si>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</si>
  <si>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</si>
  <si>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</si>
  <si>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</si>
  <si>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</si>
  <si>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</si>
  <si>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</si>
  <si>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</si>
  <si>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</si>
  <si>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</si>
  <si>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</si>
  <si>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</si>
  <si>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</si>
  <si>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</si>
  <si>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</si>
  <si>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</si>
  <si>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</si>
  <si>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</si>
  <si>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</si>
  <si>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</si>
  <si>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</si>
  <si>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</si>
  <si>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</si>
  <si>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</si>
  <si>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</si>
  <si>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</si>
  <si>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</si>
  <si>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</si>
  <si>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</si>
  <si>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</si>
  <si>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</si>
  <si>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</si>
  <si>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</si>
  <si>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</si>
  <si>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</si>
  <si>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</si>
  <si>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</si>
  <si>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</si>
  <si>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</si>
  <si>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</si>
  <si>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</si>
  <si>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</si>
  <si>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</si>
  <si>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</si>
  <si>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</si>
  <si>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</si>
  <si>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</si>
  <si>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</si>
  <si>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</si>
  <si>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</si>
  <si>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</si>
  <si>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</si>
  <si>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</si>
  <si>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</si>
  <si>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</si>
  <si>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</si>
  <si>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</si>
  <si>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</si>
  <si>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</si>
  <si>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</si>
  <si>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</si>
  <si>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</si>
  <si>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</si>
  <si>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</si>
  <si>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</si>
  <si>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</si>
  <si>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</si>
  <si>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</si>
  <si>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</si>
  <si>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</si>
  <si>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</si>
  <si>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</si>
  <si>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</si>
  <si>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</si>
  <si>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</si>
  <si>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</si>
  <si>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</si>
  <si>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US 90 UPRR Overpass and Rail Relocation</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</si>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</sst>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7" sqref="B7"/>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ht="30">
      <c r="A6" s="1" t="s">
        <v>55</v>
      </c>
      <c r="B6" s="73" t="s">
        <v>109</v>
      </c>
      <c r="E6" s="1" t="s">
        <v>110</v>
      </c>
      <c r="F6" s="45">
        <v>21943</v>
      </c>
      <c r="G6" s="45">
        <v>24862</v>
      </c>
      <c r="J6" t="s">
        <v>111</v>
      </c>
    </row>
    <row r="7" spans="1:16">
      <c r="A7" s="1" t="s">
        <v>112</v>
      </c>
      <c r="B7" s="2">
        <v>253</v>
      </c>
      <c r="E7" s="1" t="s">
        <v>113</v>
      </c>
      <c r="F7" s="45">
        <v>4</v>
      </c>
      <c r="G7" s="45">
        <v>4</v>
      </c>
    </row>
    <row r="8" spans="1:16">
      <c r="A8" s="1" t="s">
        <v>114</v>
      </c>
      <c r="B8" s="2" t="s">
        <v>115</v>
      </c>
      <c r="E8" s="6" t="s">
        <v>116</v>
      </c>
      <c r="F8" s="69">
        <f>IF(AND(F6&gt;0,F7&gt;0), F6/F7, "N/A")</f>
        <v>5485.75</v>
      </c>
      <c r="G8" s="69">
        <f>IF(AND(G6&gt;0,G7&gt;0), G6/G7, "N/A")</f>
        <v>6215.5</v>
      </c>
    </row>
    <row r="9" spans="1:16">
      <c r="A9" s="1" t="s">
        <v>117</v>
      </c>
      <c r="B9" s="2">
        <v>2024</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1.3825001350000001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1.2556105360000001</v>
      </c>
    </row>
    <row r="10" spans="1:16">
      <c r="A10" s="1" t="s">
        <v>6</v>
      </c>
      <c r="B10" s="45" t="s">
        <v>104</v>
      </c>
      <c r="E10" s="6" t="s">
        <v>119</v>
      </c>
      <c r="F10" s="71">
        <f>IF(OR(F9=FALSE,G9=FALSE),"N/A",(F9-G9))</f>
        <v>0.12688959900000008</v>
      </c>
      <c r="G10" s="72"/>
    </row>
    <row r="11" spans="1:16">
      <c r="A11" s="1" t="s">
        <v>9</v>
      </c>
      <c r="B11" s="45" t="s">
        <v>108</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100</v>
      </c>
      <c r="H12" s="87"/>
      <c r="I12" s="88"/>
      <c r="J12" s="88"/>
      <c r="K12" s="88"/>
      <c r="L12" s="88"/>
    </row>
    <row r="13" spans="1:16">
      <c r="A13" s="1" t="s">
        <v>15</v>
      </c>
      <c r="B13" s="45" t="s">
        <v>101</v>
      </c>
    </row>
    <row r="14" spans="1:16">
      <c r="A14" s="1" t="s">
        <v>18</v>
      </c>
      <c r="B14" s="45" t="s">
        <v>100</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1.3825001350000001</v>
      </c>
      <c r="F4" s="67">
        <f>+K4</f>
        <v>1.2556105360000001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1.3825001350000001</v>
      </c>
      <c r="K4" s="65">
        <f>'Inputs &amp; Outputs'!G9</f>
        <v>1.2556105360000001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f>IF('Inputs &amp; Outputs'!B11="Grade separation",B23*(J4-1),"FALSE")</f>
        <v>9.5625033750000032E-2</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D56D8-EDFD-460E-B43C-AD77AC244325}"/>
</file>

<file path=customXml/itemProps2.xml><?xml version="1.0" encoding="utf-8"?>
<ds:datastoreItem xmlns:ds="http://schemas.openxmlformats.org/officeDocument/2006/customXml" ds:itemID="{4FEA07C4-F4BB-40CB-B88C-E661A9E72774}"/>
</file>

<file path=customXml/itemProps3.xml><?xml version="1.0" encoding="utf-8"?>
<ds:datastoreItem xmlns:ds="http://schemas.openxmlformats.org/officeDocument/2006/customXml" ds:itemID="{901DD51F-34C0-4EBB-A4E2-369A0B8B04E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