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3_FM787/"/>
    </mc:Choice>
  </mc:AlternateContent>
  <xr:revisionPtr revIDLastSave="22" documentId="10_ncr:100000_{EAC8DBD7-40CA-425C-995A-E75BC3AE16B9}" xr6:coauthVersionLast="40" xr6:coauthVersionMax="40" xr10:uidLastSave="{86678099-0EE3-4625-87EA-7FA3F341C0D1}"/>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E4" i="12"/>
  <c r="B7" i="12"/>
  <c r="F9" i="11"/>
  <c r="B6" i="12"/>
  <c r="B5" i="12"/>
  <c r="B4" i="12"/>
  <c r="G9" i="11"/>
  <c r="B10" i="12"/>
  <c r="B8"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c r="F11" i="11"/>
  <c r="K4" i="12"/>
  <c r="F4" i="12"/>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<sst xmlns="http://schemas.openxmlformats.org/spreadsheetml/2006/main" count="198" uniqueCount="144">
  <si>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</si>
  <si>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</si>
  <si>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</si>
  <si>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</si>
  <si>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</si>
  <si>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</si>
  <si>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</si>
  <si>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</si>
  <si>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</si>
  <si>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</si>
  <si>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</si>
  <si>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</si>
  <si>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</si>
  <si>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</si>
  <si>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</si>
  <si>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</si>
  <si>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</si>
  <si>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</si>
  <si>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</si>
  <si>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</si>
  <si>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</si>
  <si>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</si>
  <si>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</si>
  <si>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</si>
  <si>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</si>
  <si>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</si>
  <si>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</si>
  <si>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</si>
  <si>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</si>
  <si>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</si>
  <si>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</si>
  <si>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</si>
  <si>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</si>
  <si>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</si>
  <si>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</si>
  <si>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</si>
  <si>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</si>
  <si>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</si>
  <si>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</si>
  <si>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</si>
  <si>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</si>
  <si>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</si>
  <si>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</si>
  <si>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</si>
  <si>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</si>
  <si>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</si>
  <si>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</si>
  <si>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</si>
  <si>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</si>
  <si>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</si>
  <si>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</si>
  <si>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</si>
  <si>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</si>
  <si>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</si>
  <si>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</si>
  <si>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</si>
  <si>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</si>
  <si>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</si>
  <si>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</si>
  <si>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</si>
  <si>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</si>
  <si>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</si>
  <si>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</si>
  <si>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</si>
  <si>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</si>
  <si>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</si>
  <si>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</si>
  <si>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</si>
  <si>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</si>
  <si>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</si>
  <si>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</si>
  <si>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</si>
  <si>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</si>
  <si>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</si>
  <si>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</si>
  <si>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</si>
  <si>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</si>
  <si>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</si>
  <si>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</si>
  <si>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</si>
  <si>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</si>
  <si>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</si>
  <si>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</si>
  <si>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</si>
  <si>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</si>
  <si>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</si>
  <si>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</si>
  <si>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</si>
  <si>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</si>
  <si>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</si>
  <si>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</si>
  <si>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</si>
  <si>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</si>
  <si>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</si>
  <si>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</si>
  <si>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</si>
  <si>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</si>
  <si>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</si>
  <si>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</si>
  <si>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</si>
  <si>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</si>
  <si>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</si>
  <si>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</si>
  <si>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</si>
  <si>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</si>
  <si>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</si>
  <si>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</si>
  <si>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</si>
  <si>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</si>
  <si>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787 Trinity River Bridge Relocation</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</si>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</sst>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7" sqref="B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ht="30">
      <c r="A6" s="1" t="s">
        <v>55</v>
      </c>
      <c r="B6" s="73" t="s">
        <v>109</v>
      </c>
      <c r="E6" s="1" t="s">
        <v>110</v>
      </c>
      <c r="F6" s="45">
        <v>5843</v>
      </c>
      <c r="G6" s="45">
        <v>7104</v>
      </c>
      <c r="J6" t="s">
        <v>111</v>
      </c>
    </row>
    <row r="7" spans="1:16">
      <c r="A7" s="1" t="s">
        <v>112</v>
      </c>
      <c r="B7" s="2">
        <v>251</v>
      </c>
      <c r="E7" s="1" t="s">
        <v>113</v>
      </c>
      <c r="F7" s="45">
        <v>2</v>
      </c>
      <c r="G7" s="45">
        <v>2</v>
      </c>
    </row>
    <row r="8" spans="1:16">
      <c r="A8" s="1" t="s">
        <v>114</v>
      </c>
      <c r="B8" s="2" t="s">
        <v>115</v>
      </c>
      <c r="E8" s="6" t="s">
        <v>116</v>
      </c>
      <c r="F8" s="69">
        <f>IF(AND(F6&gt;0,F7&gt;0), F6/F7, "N/A")</f>
        <v>2921.5</v>
      </c>
      <c r="G8" s="69">
        <f>IF(AND(G6&gt;0,G7&gt;0), G6/G7, "N/A")</f>
        <v>3552</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1.2907362200000001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1.2052817586</v>
      </c>
    </row>
    <row r="10" spans="1:16">
      <c r="A10" s="1" t="s">
        <v>6</v>
      </c>
      <c r="B10" s="45" t="s">
        <v>104</v>
      </c>
      <c r="E10" s="6" t="s">
        <v>119</v>
      </c>
      <c r="F10" s="71">
        <f>IF(OR(F9=FALSE,G9=FALSE),"N/A",(F9-G9))</f>
        <v>8.5454461400000126E-2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1.2907362200000001</v>
      </c>
      <c r="F4" s="67">
        <f>+K4</f>
        <v>1.2052817586</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1.2907362200000001</v>
      </c>
      <c r="K4" s="65">
        <f>'Inputs &amp; Outputs'!G9</f>
        <v>1.2052817586</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f>IF(AND('Inputs &amp; Outputs'!B11="Access management", 'Inputs &amp; Outputs'!B13="Yes",'Inputs &amp; Outputs'!B12="Other urban street", 'Inputs &amp; Outputs'!B14="Other urban street"),B22*(J4-1),"FALSE")</f>
        <v>3.4888346400000013E-2</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25B0F5-E2D1-4A3F-8938-D64FC6B35F64}"/>
</file>

<file path=customXml/itemProps2.xml><?xml version="1.0" encoding="utf-8"?>
<ds:datastoreItem xmlns:ds="http://schemas.openxmlformats.org/officeDocument/2006/customXml" ds:itemID="{7412F379-AAB7-4CBE-AE21-BF3356FC53BE}"/>
</file>

<file path=customXml/itemProps3.xml><?xml version="1.0" encoding="utf-8"?>
<ds:datastoreItem xmlns:ds="http://schemas.openxmlformats.org/officeDocument/2006/customXml" ds:itemID="{99511DE4-ED82-474A-9A55-E714E8F0CEF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