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S25\Desktop\Mont Belvieu Grants\"/>
    </mc:Choice>
  </mc:AlternateContent>
  <xr:revisionPtr revIDLastSave="0" documentId="13_ncr:1_{5EAF3BE5-41C3-450D-9953-0AA8003146B4}" xr6:coauthVersionLast="47" xr6:coauthVersionMax="47" xr10:uidLastSave="{00000000-0000-0000-0000-000000000000}"/>
  <bookViews>
    <workbookView xWindow="-108" yWindow="-108" windowWidth="23256" windowHeight="12456" xr2:uid="{E8ABC811-3BC8-4470-9599-A42AF21A9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31" i="1"/>
  <c r="G23" i="1"/>
  <c r="G22" i="1"/>
  <c r="G21" i="1"/>
  <c r="G6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D7" i="1"/>
  <c r="D8" i="1"/>
  <c r="G27" i="1" l="1"/>
  <c r="G29" i="1" s="1"/>
  <c r="G28" i="1" l="1"/>
  <c r="G32" i="1" s="1"/>
  <c r="G34" i="1" l="1"/>
  <c r="G33" i="1"/>
</calcChain>
</file>

<file path=xl/sharedStrings.xml><?xml version="1.0" encoding="utf-8"?>
<sst xmlns="http://schemas.openxmlformats.org/spreadsheetml/2006/main" count="85" uniqueCount="45">
  <si>
    <t>Grand Oaks</t>
  </si>
  <si>
    <t>St Augustine Sec 3</t>
  </si>
  <si>
    <t>Ace Hardware</t>
  </si>
  <si>
    <t>HS Addition</t>
  </si>
  <si>
    <t>Development on Perry</t>
  </si>
  <si>
    <t>Business Center 1</t>
  </si>
  <si>
    <t>Business Center 2</t>
  </si>
  <si>
    <t>Prop Warehouse Development</t>
  </si>
  <si>
    <t>Office on Town Loop</t>
  </si>
  <si>
    <t>Mexican Restaurant on Town Loop</t>
  </si>
  <si>
    <t>Grand Oaks Built</t>
  </si>
  <si>
    <t>Gas Station on Sh 146 at Eagle</t>
  </si>
  <si>
    <t>Y</t>
  </si>
  <si>
    <t>Brookstone Medical Plaza</t>
  </si>
  <si>
    <t>Boutique</t>
  </si>
  <si>
    <t>N</t>
  </si>
  <si>
    <t>Units</t>
  </si>
  <si>
    <t>units</t>
  </si>
  <si>
    <t>ksf</t>
  </si>
  <si>
    <t>% Useage on Eagle</t>
  </si>
  <si>
    <t>Projected Future ADT Weekday</t>
  </si>
  <si>
    <t>Total Both Direction on Eagle</t>
  </si>
  <si>
    <t>NB</t>
  </si>
  <si>
    <t>SB</t>
  </si>
  <si>
    <t>Total ADT Future</t>
  </si>
  <si>
    <t>no major increase in student</t>
  </si>
  <si>
    <t>To far away, IH 10</t>
  </si>
  <si>
    <t>To far away, SH 99</t>
  </si>
  <si>
    <t>already built</t>
  </si>
  <si>
    <t>Wendys Resturant</t>
  </si>
  <si>
    <t>ITE Weekday</t>
  </si>
  <si>
    <t xml:space="preserve">Chick Fla </t>
  </si>
  <si>
    <t>Riceland Development Phase 1</t>
  </si>
  <si>
    <t>DU</t>
  </si>
  <si>
    <t>Riceland Development Phase 2</t>
  </si>
  <si>
    <t>Use of North side of Eagle from FM 565</t>
  </si>
  <si>
    <t>Riceland Development Phase 3</t>
  </si>
  <si>
    <t>Year 2025-30</t>
  </si>
  <si>
    <t>Future Developments On Eagle Drive</t>
  </si>
  <si>
    <t>City of Mont Belvieu, Texas</t>
  </si>
  <si>
    <t>Comments</t>
  </si>
  <si>
    <t>Year 2035 - 2040 (13000)</t>
  </si>
  <si>
    <t>Year 2030</t>
  </si>
  <si>
    <t>Year 2040</t>
  </si>
  <si>
    <t>Projected by 2025-2030 and 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</si>
</sst>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3A36-B2E0-4697-BF27-44039D40D4FC}">
  <sheetPr>
    <pageSetUpPr fitToPage="1"/>
  </sheetPr>
  <dimension ref="A1:I34"/>
  <sheetViews>
    <sheetView tabSelected="1" workbookViewId="0">
      <selection sqref="A1:H34"/>
    </sheetView>
  </sheetViews>
  <sheetFormatPr defaultRowHeight="14.4" x14ac:dyDescent="0.3"/>
  <cols>
    <col min="1" max="1" width="31" customWidth="1"/>
    <col min="2" max="2" width="6.44140625" customWidth="1"/>
    <col min="3" max="3" width="15" style="1" customWidth="1"/>
    <col min="4" max="4" width="8.88671875" style="1"/>
    <col min="6" max="6" width="8.88671875" style="2"/>
    <col min="7" max="7" width="14.21875" style="3" customWidth="1"/>
    <col min="8" max="8" width="31.44140625" customWidth="1"/>
  </cols>
  <sheetData>
    <row r="1" spans="1:9" ht="15.6" x14ac:dyDescent="0.3">
      <c r="A1" s="19" t="s">
        <v>39</v>
      </c>
      <c r="B1" s="19"/>
      <c r="C1" s="19"/>
      <c r="D1" s="19"/>
      <c r="E1" s="19"/>
      <c r="F1" s="19"/>
      <c r="G1" s="19"/>
      <c r="H1" s="19"/>
    </row>
    <row r="2" spans="1:9" ht="15.6" x14ac:dyDescent="0.3">
      <c r="A2" s="18" t="s">
        <v>38</v>
      </c>
      <c r="B2" s="18"/>
      <c r="C2" s="18"/>
      <c r="D2" s="18"/>
      <c r="E2" s="18"/>
      <c r="F2" s="18"/>
      <c r="G2" s="18"/>
      <c r="H2" s="18"/>
    </row>
    <row r="3" spans="1:9" ht="15.6" x14ac:dyDescent="0.3">
      <c r="A3" s="20" t="s">
        <v>44</v>
      </c>
      <c r="B3" s="20"/>
      <c r="C3" s="20"/>
      <c r="D3" s="20"/>
      <c r="E3" s="20"/>
      <c r="F3" s="20"/>
      <c r="G3" s="20"/>
      <c r="H3" s="20"/>
      <c r="I3" s="4"/>
    </row>
    <row r="4" spans="1:9" ht="43.8" customHeight="1" x14ac:dyDescent="0.3">
      <c r="A4" s="5"/>
      <c r="B4" s="5"/>
      <c r="C4" s="6" t="s">
        <v>35</v>
      </c>
      <c r="D4" s="7" t="s">
        <v>16</v>
      </c>
      <c r="E4" s="7" t="s">
        <v>30</v>
      </c>
      <c r="F4" s="8" t="s">
        <v>19</v>
      </c>
      <c r="G4" s="7" t="s">
        <v>20</v>
      </c>
      <c r="H4" s="5" t="s">
        <v>40</v>
      </c>
    </row>
    <row r="5" spans="1:9" x14ac:dyDescent="0.3">
      <c r="A5" s="5"/>
      <c r="B5" s="5"/>
      <c r="C5" s="6"/>
      <c r="D5" s="7"/>
      <c r="E5" s="7"/>
      <c r="F5" s="8"/>
      <c r="G5" s="7"/>
      <c r="H5" s="5"/>
    </row>
    <row r="6" spans="1:9" x14ac:dyDescent="0.3">
      <c r="A6" s="5" t="s">
        <v>29</v>
      </c>
      <c r="B6" s="5" t="s">
        <v>18</v>
      </c>
      <c r="C6" s="6" t="s">
        <v>12</v>
      </c>
      <c r="D6" s="7">
        <v>3</v>
      </c>
      <c r="E6" s="5">
        <v>100</v>
      </c>
      <c r="F6" s="8">
        <v>1</v>
      </c>
      <c r="G6" s="9">
        <f>E6*F6</f>
        <v>100</v>
      </c>
      <c r="H6" s="5"/>
    </row>
    <row r="7" spans="1:9" x14ac:dyDescent="0.3">
      <c r="A7" s="5" t="s">
        <v>0</v>
      </c>
      <c r="B7" s="5" t="s">
        <v>17</v>
      </c>
      <c r="C7" s="10" t="s">
        <v>12</v>
      </c>
      <c r="D7" s="10">
        <f>131+108+48</f>
        <v>287</v>
      </c>
      <c r="E7" s="5">
        <v>2706</v>
      </c>
      <c r="F7" s="11">
        <v>0.5</v>
      </c>
      <c r="G7" s="9">
        <f>E7*F7</f>
        <v>1353</v>
      </c>
      <c r="H7" s="5"/>
    </row>
    <row r="8" spans="1:9" x14ac:dyDescent="0.3">
      <c r="A8" s="5" t="s">
        <v>1</v>
      </c>
      <c r="B8" s="5" t="s">
        <v>17</v>
      </c>
      <c r="C8" s="10" t="s">
        <v>12</v>
      </c>
      <c r="D8" s="10">
        <f>35+44+83</f>
        <v>162</v>
      </c>
      <c r="E8" s="5">
        <v>1573</v>
      </c>
      <c r="F8" s="11">
        <v>0.5</v>
      </c>
      <c r="G8" s="9">
        <f t="shared" ref="G8:G20" si="0">E8*F8</f>
        <v>786.5</v>
      </c>
      <c r="H8" s="5"/>
    </row>
    <row r="9" spans="1:9" x14ac:dyDescent="0.3">
      <c r="A9" s="5" t="s">
        <v>13</v>
      </c>
      <c r="B9" s="5" t="s">
        <v>18</v>
      </c>
      <c r="C9" s="10" t="s">
        <v>12</v>
      </c>
      <c r="D9" s="10">
        <v>25</v>
      </c>
      <c r="E9" s="5">
        <v>641</v>
      </c>
      <c r="F9" s="11">
        <v>1</v>
      </c>
      <c r="G9" s="9">
        <f t="shared" si="0"/>
        <v>641</v>
      </c>
      <c r="H9" s="5"/>
    </row>
    <row r="10" spans="1:9" x14ac:dyDescent="0.3">
      <c r="A10" s="5" t="s">
        <v>14</v>
      </c>
      <c r="B10" s="5" t="s">
        <v>18</v>
      </c>
      <c r="C10" s="10" t="s">
        <v>12</v>
      </c>
      <c r="D10" s="10">
        <v>2.5</v>
      </c>
      <c r="E10" s="5">
        <v>159</v>
      </c>
      <c r="F10" s="11">
        <v>1</v>
      </c>
      <c r="G10" s="9">
        <f t="shared" si="0"/>
        <v>159</v>
      </c>
      <c r="H10" s="5"/>
    </row>
    <row r="11" spans="1:9" x14ac:dyDescent="0.3">
      <c r="A11" s="5" t="s">
        <v>2</v>
      </c>
      <c r="B11" s="5"/>
      <c r="C11" s="10" t="s">
        <v>12</v>
      </c>
      <c r="D11" s="10">
        <v>5.5</v>
      </c>
      <c r="E11" s="5">
        <v>94</v>
      </c>
      <c r="F11" s="11">
        <v>1</v>
      </c>
      <c r="G11" s="9">
        <f t="shared" si="0"/>
        <v>94</v>
      </c>
      <c r="H11" s="5"/>
    </row>
    <row r="12" spans="1:9" x14ac:dyDescent="0.3">
      <c r="A12" s="5" t="s">
        <v>3</v>
      </c>
      <c r="B12" s="5"/>
      <c r="C12" s="10" t="s">
        <v>12</v>
      </c>
      <c r="D12" s="10"/>
      <c r="E12" s="5"/>
      <c r="F12" s="11"/>
      <c r="G12" s="9">
        <f t="shared" si="0"/>
        <v>0</v>
      </c>
      <c r="H12" s="5" t="s">
        <v>25</v>
      </c>
    </row>
    <row r="13" spans="1:9" x14ac:dyDescent="0.3">
      <c r="A13" s="5" t="s">
        <v>4</v>
      </c>
      <c r="B13" s="5"/>
      <c r="C13" s="10" t="s">
        <v>15</v>
      </c>
      <c r="D13" s="10"/>
      <c r="E13" s="5"/>
      <c r="F13" s="11"/>
      <c r="G13" s="9">
        <f t="shared" si="0"/>
        <v>0</v>
      </c>
      <c r="H13" s="5" t="s">
        <v>26</v>
      </c>
    </row>
    <row r="14" spans="1:9" x14ac:dyDescent="0.3">
      <c r="A14" s="5" t="s">
        <v>5</v>
      </c>
      <c r="B14" s="5"/>
      <c r="C14" s="10" t="s">
        <v>15</v>
      </c>
      <c r="D14" s="10"/>
      <c r="E14" s="5"/>
      <c r="F14" s="11"/>
      <c r="G14" s="9">
        <f t="shared" si="0"/>
        <v>0</v>
      </c>
      <c r="H14" s="5" t="s">
        <v>26</v>
      </c>
    </row>
    <row r="15" spans="1:9" x14ac:dyDescent="0.3">
      <c r="A15" s="5" t="s">
        <v>6</v>
      </c>
      <c r="B15" s="5"/>
      <c r="C15" s="10" t="s">
        <v>15</v>
      </c>
      <c r="D15" s="10"/>
      <c r="E15" s="5"/>
      <c r="F15" s="11"/>
      <c r="G15" s="9">
        <f t="shared" si="0"/>
        <v>0</v>
      </c>
      <c r="H15" s="5" t="s">
        <v>26</v>
      </c>
    </row>
    <row r="16" spans="1:9" x14ac:dyDescent="0.3">
      <c r="A16" s="5" t="s">
        <v>7</v>
      </c>
      <c r="B16" s="5"/>
      <c r="C16" s="10" t="s">
        <v>15</v>
      </c>
      <c r="D16" s="10"/>
      <c r="E16" s="5"/>
      <c r="F16" s="11"/>
      <c r="G16" s="9">
        <f t="shared" si="0"/>
        <v>0</v>
      </c>
      <c r="H16" s="5" t="s">
        <v>27</v>
      </c>
    </row>
    <row r="17" spans="1:8" x14ac:dyDescent="0.3">
      <c r="A17" s="5" t="s">
        <v>8</v>
      </c>
      <c r="B17" s="5" t="s">
        <v>18</v>
      </c>
      <c r="C17" s="10" t="s">
        <v>12</v>
      </c>
      <c r="D17" s="10">
        <v>25</v>
      </c>
      <c r="E17" s="5">
        <v>347</v>
      </c>
      <c r="F17" s="11">
        <v>0.5</v>
      </c>
      <c r="G17" s="9">
        <f t="shared" si="0"/>
        <v>173.5</v>
      </c>
      <c r="H17" s="5"/>
    </row>
    <row r="18" spans="1:8" x14ac:dyDescent="0.3">
      <c r="A18" s="5" t="s">
        <v>9</v>
      </c>
      <c r="B18" s="5" t="s">
        <v>18</v>
      </c>
      <c r="C18" s="10" t="s">
        <v>12</v>
      </c>
      <c r="D18" s="10">
        <v>10</v>
      </c>
      <c r="E18" s="5">
        <v>1072</v>
      </c>
      <c r="F18" s="11">
        <v>0.5</v>
      </c>
      <c r="G18" s="9">
        <f t="shared" si="0"/>
        <v>536</v>
      </c>
      <c r="H18" s="5"/>
    </row>
    <row r="19" spans="1:8" x14ac:dyDescent="0.3">
      <c r="A19" s="5" t="s">
        <v>10</v>
      </c>
      <c r="B19" s="5" t="s">
        <v>18</v>
      </c>
      <c r="C19" s="10" t="s">
        <v>12</v>
      </c>
      <c r="D19" s="10">
        <v>0</v>
      </c>
      <c r="E19" s="5"/>
      <c r="F19" s="11"/>
      <c r="G19" s="9">
        <f t="shared" si="0"/>
        <v>0</v>
      </c>
      <c r="H19" s="5" t="s">
        <v>28</v>
      </c>
    </row>
    <row r="20" spans="1:8" x14ac:dyDescent="0.3">
      <c r="A20" s="5" t="s">
        <v>11</v>
      </c>
      <c r="B20" s="5" t="s">
        <v>18</v>
      </c>
      <c r="C20" s="10" t="s">
        <v>12</v>
      </c>
      <c r="D20" s="10">
        <v>5</v>
      </c>
      <c r="E20" s="5">
        <v>2571</v>
      </c>
      <c r="F20" s="11">
        <v>0.5</v>
      </c>
      <c r="G20" s="9">
        <f t="shared" si="0"/>
        <v>1285.5</v>
      </c>
      <c r="H20" s="5"/>
    </row>
    <row r="21" spans="1:8" x14ac:dyDescent="0.3">
      <c r="A21" s="5" t="s">
        <v>31</v>
      </c>
      <c r="B21" s="5" t="s">
        <v>18</v>
      </c>
      <c r="C21" s="10" t="s">
        <v>12</v>
      </c>
      <c r="D21" s="10">
        <v>5.2</v>
      </c>
      <c r="E21" s="5">
        <v>3000</v>
      </c>
      <c r="F21" s="11">
        <v>0.5</v>
      </c>
      <c r="G21" s="9">
        <f t="shared" ref="G21" si="1">E21*F21</f>
        <v>1500</v>
      </c>
      <c r="H21" s="5"/>
    </row>
    <row r="22" spans="1:8" x14ac:dyDescent="0.3">
      <c r="A22" s="5" t="s">
        <v>32</v>
      </c>
      <c r="B22" s="5" t="s">
        <v>33</v>
      </c>
      <c r="C22" s="10" t="s">
        <v>12</v>
      </c>
      <c r="D22" s="10">
        <v>1205</v>
      </c>
      <c r="E22" s="5">
        <v>11363</v>
      </c>
      <c r="F22" s="11">
        <v>1</v>
      </c>
      <c r="G22" s="9">
        <f t="shared" ref="G22" si="2">E22*F22</f>
        <v>11363</v>
      </c>
      <c r="H22" s="5" t="s">
        <v>37</v>
      </c>
    </row>
    <row r="23" spans="1:8" x14ac:dyDescent="0.3">
      <c r="A23" s="5" t="s">
        <v>34</v>
      </c>
      <c r="B23" s="5" t="s">
        <v>33</v>
      </c>
      <c r="C23" s="10" t="s">
        <v>12</v>
      </c>
      <c r="D23" s="10">
        <v>1205</v>
      </c>
      <c r="E23" s="5">
        <v>11363</v>
      </c>
      <c r="F23" s="11">
        <v>1</v>
      </c>
      <c r="G23" s="9">
        <f t="shared" ref="G23" si="3">E23*F23</f>
        <v>11363</v>
      </c>
      <c r="H23" s="5" t="s">
        <v>37</v>
      </c>
    </row>
    <row r="24" spans="1:8" x14ac:dyDescent="0.3">
      <c r="A24" s="5" t="s">
        <v>36</v>
      </c>
      <c r="B24" s="5" t="s">
        <v>33</v>
      </c>
      <c r="C24" s="10" t="s">
        <v>12</v>
      </c>
      <c r="D24" s="10">
        <v>2100</v>
      </c>
      <c r="E24" s="5">
        <v>0</v>
      </c>
      <c r="F24" s="11">
        <v>1</v>
      </c>
      <c r="G24" s="9">
        <v>13000</v>
      </c>
      <c r="H24" s="5" t="s">
        <v>41</v>
      </c>
    </row>
    <row r="25" spans="1:8" x14ac:dyDescent="0.3">
      <c r="A25" s="5"/>
      <c r="B25" s="5"/>
      <c r="C25" s="10"/>
      <c r="D25" s="10"/>
      <c r="E25" s="5"/>
      <c r="F25" s="11"/>
      <c r="G25" s="9"/>
      <c r="H25" s="5"/>
    </row>
    <row r="26" spans="1:8" x14ac:dyDescent="0.3">
      <c r="A26" s="17" t="s">
        <v>21</v>
      </c>
      <c r="B26" s="17"/>
      <c r="C26" s="17"/>
      <c r="D26" s="17"/>
      <c r="E26" s="17"/>
      <c r="F26" s="17"/>
      <c r="G26" s="12">
        <f>SUM(G6:G23)</f>
        <v>29354.5</v>
      </c>
      <c r="H26" s="21" t="s">
        <v>42</v>
      </c>
    </row>
    <row r="27" spans="1:8" ht="18" x14ac:dyDescent="0.3">
      <c r="A27" s="5"/>
      <c r="B27" s="5"/>
      <c r="C27" s="10"/>
      <c r="D27" s="10"/>
      <c r="E27" s="5"/>
      <c r="F27" s="13" t="s">
        <v>24</v>
      </c>
      <c r="G27" s="14">
        <f>ROUND(G26,0)</f>
        <v>29355</v>
      </c>
      <c r="H27" s="21" t="s">
        <v>42</v>
      </c>
    </row>
    <row r="28" spans="1:8" x14ac:dyDescent="0.3">
      <c r="A28" s="5"/>
      <c r="B28" s="5"/>
      <c r="C28" s="10"/>
      <c r="D28" s="10"/>
      <c r="E28" s="5"/>
      <c r="F28" s="15" t="s">
        <v>22</v>
      </c>
      <c r="G28" s="16">
        <f>G27/2</f>
        <v>14677.5</v>
      </c>
      <c r="H28" s="21" t="s">
        <v>42</v>
      </c>
    </row>
    <row r="29" spans="1:8" x14ac:dyDescent="0.3">
      <c r="A29" s="5"/>
      <c r="B29" s="5"/>
      <c r="C29" s="10"/>
      <c r="D29" s="10"/>
      <c r="E29" s="5"/>
      <c r="F29" s="15" t="s">
        <v>23</v>
      </c>
      <c r="G29" s="16">
        <f>G27/2</f>
        <v>14677.5</v>
      </c>
      <c r="H29" s="21" t="s">
        <v>42</v>
      </c>
    </row>
    <row r="31" spans="1:8" x14ac:dyDescent="0.3">
      <c r="A31" s="17" t="s">
        <v>21</v>
      </c>
      <c r="B31" s="17"/>
      <c r="C31" s="17"/>
      <c r="D31" s="17"/>
      <c r="E31" s="17"/>
      <c r="F31" s="17"/>
      <c r="G31" s="12">
        <f>SUM(G6:G24)</f>
        <v>42354.5</v>
      </c>
      <c r="H31" s="21" t="s">
        <v>43</v>
      </c>
    </row>
    <row r="32" spans="1:8" ht="18" x14ac:dyDescent="0.3">
      <c r="A32" s="5"/>
      <c r="B32" s="5"/>
      <c r="C32" s="10"/>
      <c r="D32" s="10"/>
      <c r="E32" s="5"/>
      <c r="F32" s="13" t="s">
        <v>24</v>
      </c>
      <c r="G32" s="14">
        <f>ROUND(G31,0)</f>
        <v>42355</v>
      </c>
      <c r="H32" s="21" t="s">
        <v>43</v>
      </c>
    </row>
    <row r="33" spans="1:8" x14ac:dyDescent="0.3">
      <c r="A33" s="5"/>
      <c r="B33" s="5"/>
      <c r="C33" s="10"/>
      <c r="D33" s="10"/>
      <c r="E33" s="5"/>
      <c r="F33" s="15" t="s">
        <v>22</v>
      </c>
      <c r="G33" s="16">
        <f>G32/2</f>
        <v>21177.5</v>
      </c>
      <c r="H33" s="21" t="s">
        <v>43</v>
      </c>
    </row>
    <row r="34" spans="1:8" x14ac:dyDescent="0.3">
      <c r="A34" s="5"/>
      <c r="B34" s="5"/>
      <c r="C34" s="10"/>
      <c r="D34" s="10"/>
      <c r="E34" s="5"/>
      <c r="F34" s="15" t="s">
        <v>23</v>
      </c>
      <c r="G34" s="16">
        <f>G32/2</f>
        <v>21177.5</v>
      </c>
      <c r="H34" s="21" t="s">
        <v>43</v>
      </c>
    </row>
  </sheetData>
  <mergeCells count="5">
    <mergeCell ref="A26:F26"/>
    <mergeCell ref="A2:H2"/>
    <mergeCell ref="A1:H1"/>
    <mergeCell ref="A3:H3"/>
    <mergeCell ref="A31:F31"/>
  </mergeCells>
  <phoneticPr fontId="4" type="noConversion"/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Castaneda</dc:creator>
  <cp:lastModifiedBy>rcastaneda</cp:lastModifiedBy>
  <cp:lastPrinted>2024-02-13T21:04:05Z</cp:lastPrinted>
  <dcterms:created xsi:type="dcterms:W3CDTF">2023-09-08T20:33:45Z</dcterms:created>
  <dcterms:modified xsi:type="dcterms:W3CDTF">2024-02-13T23:14:22Z</dcterms:modified>
</cp:coreProperties>
</file>